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附件1" sheetId="4" r:id="rId1"/>
    <sheet name="附件2" sheetId="2" r:id="rId2"/>
    <sheet name="附件3" sheetId="5" r:id="rId3"/>
  </sheets>
  <definedNames>
    <definedName name="_xlnm._FilterDatabase" localSheetId="1" hidden="1">附件2!$A$6:$P$16</definedName>
    <definedName name="_xlnm.Print_Titles" localSheetId="1">附件2!$4:$5</definedName>
    <definedName name="_xlnm._FilterDatabase" localSheetId="2" hidden="1">附件3!$A$6:$P$8</definedName>
    <definedName name="_xlnm.Print_Titles" localSheetId="2">附件3!$4:$5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<sst xmlns="http://schemas.openxmlformats.org/spreadsheetml/2006/main" count="134" uniqueCount="89">
  <si>
    <t>附件1</t>
  </si>
  <si>
    <t>府谷县2024年省级第二批财政衔接资金
项目计划汇总表</t>
  </si>
  <si>
    <t>单位：万元</t>
  </si>
  <si>
    <t>序号</t>
  </si>
  <si>
    <t>项目主管部门</t>
  </si>
  <si>
    <t>省级衔接资金投入</t>
  </si>
  <si>
    <t>备注</t>
  </si>
  <si>
    <t>农业农村局</t>
  </si>
  <si>
    <t>水利局</t>
  </si>
  <si>
    <t>合计</t>
  </si>
  <si>
    <t>附件2</t>
  </si>
  <si>
    <t>府谷县2024年省级第二批财政衔接资金项目计划明细表（农业农村局）</t>
  </si>
  <si>
    <t>项目类型</t>
  </si>
  <si>
    <t>项目名称</t>
  </si>
  <si>
    <t>项目内容及建设规模</t>
  </si>
  <si>
    <t>绩效目标</t>
  </si>
  <si>
    <t>项目实施地点</t>
  </si>
  <si>
    <t>直接受益脱贫人口（含监测对象）</t>
  </si>
  <si>
    <t>受益总人口</t>
  </si>
  <si>
    <t>项目实施单位</t>
  </si>
  <si>
    <t>行业主管部门</t>
  </si>
  <si>
    <t>县级项目负责人</t>
  </si>
  <si>
    <t>镇级项目负责人</t>
  </si>
  <si>
    <t>村级项目负责人</t>
  </si>
  <si>
    <t>镇</t>
  </si>
  <si>
    <t>村</t>
  </si>
  <si>
    <t>户数</t>
  </si>
  <si>
    <t>人数</t>
  </si>
  <si>
    <t>总 计</t>
  </si>
  <si>
    <t>一、种植业基地</t>
  </si>
  <si>
    <t>2024年府谷镇高梁村经济联合社产业融合示范园附属配套设施建设项目</t>
  </si>
  <si>
    <t>新建砖硬化排水沟长650米宽40公分深50公分（两侧24墙底部24墙，砖砌结构），更换大棚供水PE管道（110规格）1600米；直径1.3米深1.5米检查井12个；主路到大棚铺砖路280米，2.5米宽；新建高度1米总长162米的24挡土砖墙，铁质防盗围栏248米（高1.2米）。</t>
  </si>
  <si>
    <t>进一步完善高梁产业园区配套设施，保障产业园正常运行、方便运输与管理，受益农户369户1023人，其中受益脱贫户15户26人，其中受益易返贫致贫户1户3人。该项目资产为公益性资产，建成后资产属于村集体，村委负责人为管护责任人。</t>
  </si>
  <si>
    <t>府谷镇</t>
  </si>
  <si>
    <t>高梁村</t>
  </si>
  <si>
    <t>府谷镇人民政府</t>
  </si>
  <si>
    <t>陈宏斌</t>
  </si>
  <si>
    <t>王欣亮</t>
  </si>
  <si>
    <t>张飞</t>
  </si>
  <si>
    <t>2024年度孤山镇杨家沟村经济联合社杨家畔村小杂粮种植基地配套项目</t>
  </si>
  <si>
    <t>现有蓄水大坝一座，水源充足，需为605亩高标准农田配套灌溉设施，新建500立方高位水池一座，新建井房1座，配套上水管道2000米，水泵1台，铺设滴管管道4000米，建设电路700米。</t>
  </si>
  <si>
    <t>配套灌溉设施改善650亩高标准农田种植条件，带动全村81户255人发展产业，其中脱贫户4户13人。该项目资产为公益性资产，建成后资产属于村集体，村委负责人为管护责任人。</t>
  </si>
  <si>
    <t>孤山镇</t>
  </si>
  <si>
    <t>杨家沟村</t>
  </si>
  <si>
    <t>孤山镇人民政府</t>
  </si>
  <si>
    <t>赵机换</t>
  </si>
  <si>
    <t>刘利晓</t>
  </si>
  <si>
    <t>2024年度碛塄农业园区郝家寨村小杂粮种植基地配套项目</t>
  </si>
  <si>
    <t>郝家寨自然村蓄水湾打深井1眼，直径1.2米，深150米，此项目建成后能解决500亩土地抗旱灌溉问题。需配套抽水管道200米，联轴水泵20KW1台，架设三项高压线200米。</t>
  </si>
  <si>
    <t>此项目建成后能解决500亩土地抗旱灌溉问题。受益户403户976人，其中脱贫户13户23人。该项目资产为公益性资产，建成后资产属于村集体，村委负责人为管护责任人。</t>
  </si>
  <si>
    <t>碛塄农业园区</t>
  </si>
  <si>
    <t>郝家寨村</t>
  </si>
  <si>
    <t>韩星</t>
  </si>
  <si>
    <t>郝广安</t>
  </si>
  <si>
    <t>二、养殖业基地</t>
  </si>
  <si>
    <t>2024年度碛塄农业园区郝家寨村联合社鱼塘改造项目</t>
  </si>
  <si>
    <t>防护栏160米，清理水池内杂物，购置增氧设备2台，养鱼附属设施。</t>
  </si>
  <si>
    <t>鱼塘建成后每年增加村集体收入不低于3万元，鱼塘建设可带动增加村民收入以及就业岗位，也助于集体产业发展壮大，受益403户976人，其中脱贫户13户23人。该项目资产为经营性资产，建成后资产属于村集体，村委负责人为管护责任人。</t>
  </si>
  <si>
    <t>三、农村道路建设</t>
  </si>
  <si>
    <t>2024年度武家庄镇贺家堡行政村沙峁自然村通村路建设项目</t>
  </si>
  <si>
    <t>沙峁自然村通村水泥路长1.6公里，宽3.5米，厚度18cm，配套生命防护栏、边沟排水设施。（共安排财政衔接资金160万元，其中中央90万元，省级70万元）</t>
  </si>
  <si>
    <t>改善村民生产、出行交通条件，受益农户96户244人，其中脱贫户4户10人。该项目资产为公益性资产，建成后资产属于村集体，村委负责人为管护责任人。</t>
  </si>
  <si>
    <t>武家庄镇</t>
  </si>
  <si>
    <t>贺家堡村</t>
  </si>
  <si>
    <t>武家庄镇人民政府</t>
  </si>
  <si>
    <t>张志达</t>
  </si>
  <si>
    <t>贺二茹</t>
  </si>
  <si>
    <t>四、产业路、资源路、旅游路建设</t>
  </si>
  <si>
    <t>2024年度木瓜镇木瓜村集体经济合作社万亩有机糜谷基地产业路项目</t>
  </si>
  <si>
    <t>铺设孙家沟路至芦梁万亩有机糜谷基地（芦梁段）生产道路350米，宽3.5米，厚0.12米砖铺路，配套混凝土排水300米。</t>
  </si>
  <si>
    <t>产业路建设可服务万亩有机糜谷基地（芦梁段）300余亩，利于群众生产生活及集体发展，间接带动村集体收入。受益农户30户78人，其中脱贫户1户3人。该项目资产为公益性资产，建成后资产属于村集体，村委负责人为管护责任人。</t>
  </si>
  <si>
    <t>木瓜镇</t>
  </si>
  <si>
    <t>木瓜村</t>
  </si>
  <si>
    <t>木瓜镇人民政府</t>
  </si>
  <si>
    <t>王文亮</t>
  </si>
  <si>
    <t>王平</t>
  </si>
  <si>
    <t>推广以工代赈方式实施</t>
  </si>
  <si>
    <t>附件3</t>
  </si>
  <si>
    <t>府谷县2024年省级第二批财政衔接资金项目计划明细表（水利局）</t>
  </si>
  <si>
    <t>项目
类型</t>
  </si>
  <si>
    <t>一、农村供水保障设施建设</t>
  </si>
  <si>
    <t>2024年麻镇便民服务中心麻镇村陈庄自然村巩固提升供水工程</t>
  </si>
  <si>
    <t>建设截潜流井1座，橫井水泥管直径1米，长度50米；配套30KW变压器1台，三相水泵1台，输电线200米。（共安排衔接资金68.2万元，其中中央14万元，省级24.2万元，市级30万元）</t>
  </si>
  <si>
    <t>改善65户141人（其中脱贫户5户11人）安全饮水条件，提高群众生活质量。该项目资产为公益性资产，建成后资产属于村集体，村委负责人为管护责任人。</t>
  </si>
  <si>
    <t>黄甫镇</t>
  </si>
  <si>
    <t>麻镇村</t>
  </si>
  <si>
    <t>刘军</t>
  </si>
  <si>
    <t>韩留芳</t>
  </si>
  <si>
    <t>杨建军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</si>
</sst>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0"/>
      <name val="宋体"/>
      <charset val="134"/>
    </font>
    <font>
      <sz val="12"/>
      <name val="仿宋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D73434"/>
      </font>
      <fill>
        <patternFill patternType="solid">
          <bgColor rgb="FFFFF2CC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H7" sqref="H7"/>
    </sheetView>
  </sheetViews>
  <sheetFormatPr defaultColWidth="9" defaultRowHeight="26" customHeight="1" outlineLevelRow="6" outlineLevelCol="3"/>
  <cols>
    <col min="1" max="1" width="14.5583333333333" style="33" customWidth="1"/>
    <col min="2" max="2" width="25" style="33" customWidth="1"/>
    <col min="3" max="3" width="23.2" style="33" customWidth="1"/>
    <col min="4" max="4" width="17.5" style="33" customWidth="1"/>
    <col min="5" max="16384" width="9" style="33"/>
  </cols>
  <sheetData>
    <row r="1" ht="24" customHeight="1" spans="1:1">
      <c r="A1" s="34" t="s">
        <v>0</v>
      </c>
    </row>
    <row r="2" s="33" customFormat="1" ht="66" customHeight="1" spans="1:4">
      <c r="A2" s="35" t="s">
        <v>1</v>
      </c>
      <c r="B2" s="35"/>
      <c r="C2" s="35"/>
      <c r="D2" s="35"/>
    </row>
    <row r="3" s="33" customFormat="1" ht="34" customHeight="1" spans="1:4">
      <c r="A3" s="36"/>
      <c r="B3" s="36"/>
      <c r="C3" s="36"/>
      <c r="D3" s="37" t="s">
        <v>2</v>
      </c>
    </row>
    <row r="4" s="33" customFormat="1" ht="61" customHeight="1" spans="1:4">
      <c r="A4" s="38" t="s">
        <v>3</v>
      </c>
      <c r="B4" s="38" t="s">
        <v>4</v>
      </c>
      <c r="C4" s="39" t="s">
        <v>5</v>
      </c>
      <c r="D4" s="38" t="s">
        <v>6</v>
      </c>
    </row>
    <row r="5" s="33" customFormat="1" ht="61" customHeight="1" spans="1:4">
      <c r="A5" s="40">
        <v>1</v>
      </c>
      <c r="B5" s="40" t="s">
        <v>7</v>
      </c>
      <c r="C5" s="41">
        <v>298.8</v>
      </c>
      <c r="D5" s="41"/>
    </row>
    <row r="6" s="33" customFormat="1" ht="61" customHeight="1" spans="1:4">
      <c r="A6" s="40">
        <v>2</v>
      </c>
      <c r="B6" s="40" t="s">
        <v>8</v>
      </c>
      <c r="C6" s="41">
        <v>24.2</v>
      </c>
      <c r="D6" s="41"/>
    </row>
    <row r="7" ht="61" customHeight="1" spans="1:4">
      <c r="A7" s="42"/>
      <c r="B7" s="43" t="s">
        <v>9</v>
      </c>
      <c r="C7" s="43">
        <f>C5+C6</f>
        <v>323</v>
      </c>
      <c r="D7" s="43"/>
    </row>
  </sheetData>
  <mergeCells count="1">
    <mergeCell ref="A2:D2"/>
  </mergeCells>
  <printOptions horizontalCentered="1"/>
  <pageMargins left="0.751388888888889" right="0.751388888888889" top="1" bottom="1" header="0.5" footer="0.5"/>
  <pageSetup paperSize="9" firstPageNumber="3" orientation="portrait" useFirstPageNumber="1" horizontalDpi="600"/>
  <headerFooter>
    <oddFooter>&amp;R&amp;14—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showZeros="0" zoomScale="70" zoomScaleNormal="70" zoomScaleSheetLayoutView="60" workbookViewId="0">
      <selection activeCell="V9" sqref="V9"/>
    </sheetView>
  </sheetViews>
  <sheetFormatPr defaultColWidth="9" defaultRowHeight="15.6"/>
  <cols>
    <col min="1" max="1" width="8.475" style="3" customWidth="1"/>
    <col min="2" max="2" width="17.1416666666667" style="2" customWidth="1"/>
    <col min="3" max="3" width="30.6416666666667" style="5" customWidth="1"/>
    <col min="4" max="4" width="31.5666666666667" style="5" customWidth="1"/>
    <col min="5" max="5" width="7.225" style="6" customWidth="1"/>
    <col min="6" max="6" width="7.05" style="6" customWidth="1"/>
    <col min="7" max="7" width="6.325" style="6" customWidth="1"/>
    <col min="8" max="8" width="6.15" style="6" customWidth="1"/>
    <col min="9" max="9" width="6.55" style="6" customWidth="1"/>
    <col min="10" max="10" width="7" style="6" customWidth="1"/>
    <col min="11" max="11" width="6.98333333333333" style="6" customWidth="1"/>
    <col min="12" max="12" width="7.26666666666667" style="6" customWidth="1"/>
    <col min="13" max="13" width="7.1" style="6" customWidth="1"/>
    <col min="14" max="14" width="7.69166666666667" style="6" customWidth="1"/>
    <col min="15" max="15" width="7.53333333333333" style="6" customWidth="1"/>
    <col min="16" max="17" width="7.63333333333333" style="6" customWidth="1"/>
    <col min="18" max="16384" width="9" style="6"/>
  </cols>
  <sheetData>
    <row r="1" ht="23.25" customHeight="1" spans="1:2">
      <c r="A1" s="7" t="s">
        <v>10</v>
      </c>
      <c r="B1" s="6"/>
    </row>
    <row r="2" ht="45" customHeight="1" spans="1:17">
      <c r="A2" s="8" t="s">
        <v>11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26" customHeight="1" spans="3:13">
      <c r="C3" s="9"/>
      <c r="D3" s="9"/>
      <c r="E3" s="10"/>
      <c r="F3" s="10"/>
      <c r="G3" s="10"/>
      <c r="H3" s="10"/>
      <c r="I3" s="10"/>
      <c r="J3" s="10"/>
      <c r="K3" s="21"/>
      <c r="L3" s="21"/>
      <c r="M3" s="21" t="s">
        <v>2</v>
      </c>
    </row>
    <row r="4" s="1" customFormat="1" ht="51" customHeight="1" spans="1:17">
      <c r="A4" s="11" t="s">
        <v>12</v>
      </c>
      <c r="B4" s="11" t="s">
        <v>13</v>
      </c>
      <c r="C4" s="11" t="s">
        <v>14</v>
      </c>
      <c r="D4" s="11" t="s">
        <v>15</v>
      </c>
      <c r="E4" s="12" t="s">
        <v>16</v>
      </c>
      <c r="F4" s="12"/>
      <c r="G4" s="12" t="s">
        <v>17</v>
      </c>
      <c r="H4" s="12"/>
      <c r="I4" s="12" t="s">
        <v>18</v>
      </c>
      <c r="J4" s="12"/>
      <c r="K4" s="22" t="s">
        <v>5</v>
      </c>
      <c r="L4" s="23" t="s">
        <v>19</v>
      </c>
      <c r="M4" s="23" t="s">
        <v>20</v>
      </c>
      <c r="N4" s="23" t="s">
        <v>21</v>
      </c>
      <c r="O4" s="23" t="s">
        <v>22</v>
      </c>
      <c r="P4" s="23" t="s">
        <v>23</v>
      </c>
      <c r="Q4" s="26" t="s">
        <v>6</v>
      </c>
    </row>
    <row r="5" s="1" customFormat="1" ht="43" customHeight="1" spans="1:17">
      <c r="A5" s="13"/>
      <c r="B5" s="13"/>
      <c r="C5" s="13"/>
      <c r="D5" s="13"/>
      <c r="E5" s="12" t="s">
        <v>24</v>
      </c>
      <c r="F5" s="12" t="s">
        <v>25</v>
      </c>
      <c r="G5" s="12" t="s">
        <v>26</v>
      </c>
      <c r="H5" s="12" t="s">
        <v>27</v>
      </c>
      <c r="I5" s="12" t="s">
        <v>26</v>
      </c>
      <c r="J5" s="12" t="s">
        <v>27</v>
      </c>
      <c r="K5" s="24"/>
      <c r="L5" s="25"/>
      <c r="M5" s="25"/>
      <c r="N5" s="25"/>
      <c r="O5" s="25"/>
      <c r="P5" s="25"/>
      <c r="Q5" s="27"/>
    </row>
    <row r="6" s="2" customFormat="1" ht="42" customHeight="1" spans="1:17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6">
        <f>K7+K11+K13+K15</f>
        <v>298.8</v>
      </c>
      <c r="L6" s="16"/>
      <c r="M6" s="16"/>
      <c r="N6" s="16"/>
      <c r="O6" s="16"/>
      <c r="P6" s="16"/>
      <c r="Q6" s="28"/>
    </row>
    <row r="7" s="2" customFormat="1" ht="47" customHeight="1" spans="1:17">
      <c r="A7" s="14" t="s">
        <v>29</v>
      </c>
      <c r="B7" s="16"/>
      <c r="C7" s="16"/>
      <c r="D7" s="16"/>
      <c r="E7" s="16"/>
      <c r="F7" s="16"/>
      <c r="G7" s="16"/>
      <c r="H7" s="16"/>
      <c r="I7" s="16"/>
      <c r="J7" s="16"/>
      <c r="K7" s="16">
        <f>SUM(K8:K10)</f>
        <v>198</v>
      </c>
      <c r="L7" s="16"/>
      <c r="M7" s="16"/>
      <c r="N7" s="16"/>
      <c r="O7" s="16"/>
      <c r="P7" s="16"/>
      <c r="Q7" s="28"/>
    </row>
    <row r="8" s="4" customFormat="1" ht="150" customHeight="1" spans="1:17">
      <c r="A8" s="18">
        <v>1</v>
      </c>
      <c r="B8" s="18" t="s">
        <v>30</v>
      </c>
      <c r="C8" s="19" t="s">
        <v>31</v>
      </c>
      <c r="D8" s="19" t="s">
        <v>32</v>
      </c>
      <c r="E8" s="18" t="s">
        <v>33</v>
      </c>
      <c r="F8" s="31" t="s">
        <v>34</v>
      </c>
      <c r="G8" s="18">
        <v>16</v>
      </c>
      <c r="H8" s="31">
        <v>29</v>
      </c>
      <c r="I8" s="18">
        <v>369</v>
      </c>
      <c r="J8" s="18">
        <v>1023</v>
      </c>
      <c r="K8" s="16">
        <v>37</v>
      </c>
      <c r="L8" s="15" t="s">
        <v>35</v>
      </c>
      <c r="M8" s="15" t="s">
        <v>7</v>
      </c>
      <c r="N8" s="16" t="s">
        <v>36</v>
      </c>
      <c r="O8" s="16" t="s">
        <v>37</v>
      </c>
      <c r="P8" s="16" t="s">
        <v>38</v>
      </c>
      <c r="Q8" s="16"/>
    </row>
    <row r="9" s="4" customFormat="1" ht="118" customHeight="1" spans="1:17">
      <c r="A9" s="18">
        <v>2</v>
      </c>
      <c r="B9" s="18" t="s">
        <v>39</v>
      </c>
      <c r="C9" s="19" t="s">
        <v>40</v>
      </c>
      <c r="D9" s="19" t="s">
        <v>41</v>
      </c>
      <c r="E9" s="18" t="s">
        <v>42</v>
      </c>
      <c r="F9" s="31" t="s">
        <v>43</v>
      </c>
      <c r="G9" s="18">
        <v>4</v>
      </c>
      <c r="H9" s="31">
        <v>13</v>
      </c>
      <c r="I9" s="18">
        <v>81</v>
      </c>
      <c r="J9" s="18">
        <v>255</v>
      </c>
      <c r="K9" s="16">
        <v>120</v>
      </c>
      <c r="L9" s="15" t="s">
        <v>44</v>
      </c>
      <c r="M9" s="15" t="s">
        <v>7</v>
      </c>
      <c r="N9" s="16" t="s">
        <v>36</v>
      </c>
      <c r="O9" s="16" t="s">
        <v>45</v>
      </c>
      <c r="P9" s="16" t="s">
        <v>46</v>
      </c>
      <c r="Q9" s="16"/>
    </row>
    <row r="10" s="4" customFormat="1" ht="109" customHeight="1" spans="1:17">
      <c r="A10" s="18">
        <v>3</v>
      </c>
      <c r="B10" s="15" t="s">
        <v>47</v>
      </c>
      <c r="C10" s="17" t="s">
        <v>48</v>
      </c>
      <c r="D10" s="17" t="s">
        <v>49</v>
      </c>
      <c r="E10" s="15" t="s">
        <v>50</v>
      </c>
      <c r="F10" s="15" t="s">
        <v>51</v>
      </c>
      <c r="G10" s="15">
        <v>13</v>
      </c>
      <c r="H10" s="15">
        <v>23</v>
      </c>
      <c r="I10" s="15">
        <v>403</v>
      </c>
      <c r="J10" s="15">
        <v>1036</v>
      </c>
      <c r="K10" s="16">
        <v>41</v>
      </c>
      <c r="L10" s="15" t="s">
        <v>50</v>
      </c>
      <c r="M10" s="15" t="s">
        <v>7</v>
      </c>
      <c r="N10" s="16" t="s">
        <v>36</v>
      </c>
      <c r="O10" s="16" t="s">
        <v>52</v>
      </c>
      <c r="P10" s="16" t="s">
        <v>53</v>
      </c>
      <c r="Q10" s="16"/>
    </row>
    <row r="11" s="4" customFormat="1" ht="58" customHeight="1" spans="1:17">
      <c r="A11" s="14" t="s">
        <v>54</v>
      </c>
      <c r="B11" s="18"/>
      <c r="C11" s="19"/>
      <c r="D11" s="19"/>
      <c r="E11" s="18"/>
      <c r="F11" s="31"/>
      <c r="G11" s="18"/>
      <c r="H11" s="31"/>
      <c r="I11" s="18"/>
      <c r="J11" s="18"/>
      <c r="K11" s="16">
        <f>K12</f>
        <v>19.8</v>
      </c>
      <c r="L11" s="15"/>
      <c r="M11" s="15"/>
      <c r="N11" s="16"/>
      <c r="O11" s="16"/>
      <c r="P11" s="16"/>
      <c r="Q11" s="16"/>
    </row>
    <row r="12" s="4" customFormat="1" ht="142" customHeight="1" spans="1:17">
      <c r="A12" s="18">
        <v>1</v>
      </c>
      <c r="B12" s="18" t="s">
        <v>55</v>
      </c>
      <c r="C12" s="19" t="s">
        <v>56</v>
      </c>
      <c r="D12" s="17" t="s">
        <v>57</v>
      </c>
      <c r="E12" s="18" t="s">
        <v>50</v>
      </c>
      <c r="F12" s="31" t="s">
        <v>51</v>
      </c>
      <c r="G12" s="15">
        <v>13</v>
      </c>
      <c r="H12" s="15">
        <v>23</v>
      </c>
      <c r="I12" s="15">
        <v>403</v>
      </c>
      <c r="J12" s="15">
        <v>1036</v>
      </c>
      <c r="K12" s="16">
        <v>19.8</v>
      </c>
      <c r="L12" s="15" t="s">
        <v>50</v>
      </c>
      <c r="M12" s="15" t="s">
        <v>7</v>
      </c>
      <c r="N12" s="16" t="s">
        <v>36</v>
      </c>
      <c r="O12" s="16" t="s">
        <v>52</v>
      </c>
      <c r="P12" s="16" t="s">
        <v>53</v>
      </c>
      <c r="Q12" s="16"/>
    </row>
    <row r="13" s="30" customFormat="1" ht="69" customHeight="1" spans="1:17">
      <c r="A13" s="14" t="s">
        <v>58</v>
      </c>
      <c r="B13" s="15"/>
      <c r="C13" s="17"/>
      <c r="D13" s="17"/>
      <c r="E13" s="15"/>
      <c r="F13" s="15"/>
      <c r="G13" s="15"/>
      <c r="H13" s="15"/>
      <c r="I13" s="15"/>
      <c r="J13" s="15"/>
      <c r="K13" s="15">
        <f>K14</f>
        <v>70</v>
      </c>
      <c r="L13" s="15"/>
      <c r="M13" s="15"/>
      <c r="N13" s="15"/>
      <c r="O13" s="15"/>
      <c r="P13" s="15"/>
      <c r="Q13" s="32"/>
    </row>
    <row r="14" s="30" customFormat="1" ht="101" customHeight="1" spans="1:17">
      <c r="A14" s="18">
        <v>1</v>
      </c>
      <c r="B14" s="15" t="s">
        <v>59</v>
      </c>
      <c r="C14" s="17" t="s">
        <v>60</v>
      </c>
      <c r="D14" s="17" t="s">
        <v>61</v>
      </c>
      <c r="E14" s="15" t="s">
        <v>62</v>
      </c>
      <c r="F14" s="15" t="s">
        <v>63</v>
      </c>
      <c r="G14" s="15">
        <v>4</v>
      </c>
      <c r="H14" s="15">
        <v>10</v>
      </c>
      <c r="I14" s="15">
        <v>96</v>
      </c>
      <c r="J14" s="15">
        <v>244</v>
      </c>
      <c r="K14" s="15">
        <v>70</v>
      </c>
      <c r="L14" s="15" t="s">
        <v>64</v>
      </c>
      <c r="M14" s="15" t="s">
        <v>7</v>
      </c>
      <c r="N14" s="15" t="s">
        <v>36</v>
      </c>
      <c r="O14" s="15" t="s">
        <v>65</v>
      </c>
      <c r="P14" s="15" t="s">
        <v>66</v>
      </c>
      <c r="Q14" s="32"/>
    </row>
    <row r="15" s="30" customFormat="1" ht="91" customHeight="1" spans="1:17">
      <c r="A15" s="14" t="s">
        <v>67</v>
      </c>
      <c r="B15" s="15"/>
      <c r="C15" s="17"/>
      <c r="D15" s="17"/>
      <c r="E15" s="15"/>
      <c r="F15" s="15"/>
      <c r="G15" s="15"/>
      <c r="H15" s="15"/>
      <c r="I15" s="15"/>
      <c r="J15" s="15"/>
      <c r="K15" s="15">
        <f>K16</f>
        <v>11</v>
      </c>
      <c r="L15" s="15"/>
      <c r="M15" s="15"/>
      <c r="N15" s="15"/>
      <c r="O15" s="15"/>
      <c r="P15" s="15"/>
      <c r="Q15" s="32"/>
    </row>
    <row r="16" s="30" customFormat="1" ht="136" customHeight="1" spans="1:17">
      <c r="A16" s="18">
        <v>1</v>
      </c>
      <c r="B16" s="18" t="s">
        <v>68</v>
      </c>
      <c r="C16" s="19" t="s">
        <v>69</v>
      </c>
      <c r="D16" s="17" t="s">
        <v>70</v>
      </c>
      <c r="E16" s="15" t="s">
        <v>71</v>
      </c>
      <c r="F16" s="15" t="s">
        <v>72</v>
      </c>
      <c r="G16" s="18">
        <v>1</v>
      </c>
      <c r="H16" s="31">
        <v>3</v>
      </c>
      <c r="I16" s="15">
        <v>30</v>
      </c>
      <c r="J16" s="15">
        <v>78</v>
      </c>
      <c r="K16" s="15">
        <v>11</v>
      </c>
      <c r="L16" s="15" t="s">
        <v>73</v>
      </c>
      <c r="M16" s="15" t="s">
        <v>7</v>
      </c>
      <c r="N16" s="16" t="s">
        <v>36</v>
      </c>
      <c r="O16" s="15" t="s">
        <v>74</v>
      </c>
      <c r="P16" s="15" t="s">
        <v>75</v>
      </c>
      <c r="Q16" s="15" t="s">
        <v>76</v>
      </c>
    </row>
  </sheetData>
  <mergeCells count="15">
    <mergeCell ref="A2:Q2"/>
    <mergeCell ref="E4:F4"/>
    <mergeCell ref="G4:H4"/>
    <mergeCell ref="I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  <mergeCell ref="Q4:Q5"/>
  </mergeCells>
  <conditionalFormatting sqref="L10">
    <cfRule type="expression" dxfId="0" priority="9">
      <formula>L10&lt;&gt;#REF!</formula>
    </cfRule>
  </conditionalFormatting>
  <conditionalFormatting sqref="L11:M11">
    <cfRule type="expression" dxfId="0" priority="68">
      <formula>L11&lt;&gt;#REF!</formula>
    </cfRule>
  </conditionalFormatting>
  <conditionalFormatting sqref="B12:C12">
    <cfRule type="expression" dxfId="0" priority="8">
      <formula>B12&lt;&gt;#REF!</formula>
    </cfRule>
  </conditionalFormatting>
  <conditionalFormatting sqref="E12:F12">
    <cfRule type="expression" dxfId="0" priority="7">
      <formula>E12&lt;&gt;#REF!</formula>
    </cfRule>
  </conditionalFormatting>
  <conditionalFormatting sqref="G12:H12">
    <cfRule type="expression" dxfId="0" priority="5">
      <formula>G12&lt;&gt;#REF!</formula>
    </cfRule>
  </conditionalFormatting>
  <conditionalFormatting sqref="I12:J12">
    <cfRule type="expression" dxfId="0" priority="6">
      <formula>I12&lt;&gt;#REF!</formula>
    </cfRule>
  </conditionalFormatting>
  <conditionalFormatting sqref="L12">
    <cfRule type="expression" dxfId="0" priority="4">
      <formula>L12&lt;&gt;#REF!</formula>
    </cfRule>
  </conditionalFormatting>
  <conditionalFormatting sqref="B16:C16">
    <cfRule type="expression" dxfId="0" priority="3">
      <formula>B16&lt;&gt;#REF!</formula>
    </cfRule>
  </conditionalFormatting>
  <conditionalFormatting sqref="G16:H16">
    <cfRule type="expression" dxfId="0" priority="2">
      <formula>G16&lt;&gt;#REF!</formula>
    </cfRule>
  </conditionalFormatting>
  <conditionalFormatting sqref="L16:M16">
    <cfRule type="expression" dxfId="0" priority="1">
      <formula>L16&lt;&gt;#REF!</formula>
    </cfRule>
  </conditionalFormatting>
  <conditionalFormatting sqref="D8:D9">
    <cfRule type="expression" dxfId="0" priority="13">
      <formula>D8&lt;&gt;#REF!</formula>
    </cfRule>
  </conditionalFormatting>
  <conditionalFormatting sqref="D10:D11">
    <cfRule type="expression" dxfId="0" priority="73">
      <formula>D10&lt;&gt;#REF!</formula>
    </cfRule>
  </conditionalFormatting>
  <conditionalFormatting sqref="B8:C9">
    <cfRule type="expression" dxfId="0" priority="15">
      <formula>B8&lt;&gt;#REF!</formula>
    </cfRule>
  </conditionalFormatting>
  <conditionalFormatting sqref="E8:F9">
    <cfRule type="expression" dxfId="0" priority="14">
      <formula>E8&lt;&gt;#REF!</formula>
    </cfRule>
  </conditionalFormatting>
  <conditionalFormatting sqref="G8:H9">
    <cfRule type="expression" dxfId="0" priority="11">
      <formula>G8&lt;&gt;#REF!</formula>
    </cfRule>
  </conditionalFormatting>
  <conditionalFormatting sqref="I8:J9">
    <cfRule type="expression" dxfId="0" priority="10">
      <formula>I8&lt;&gt;#REF!</formula>
    </cfRule>
  </conditionalFormatting>
  <conditionalFormatting sqref="L8:M9">
    <cfRule type="expression" dxfId="0" priority="12">
      <formula>L8&lt;&gt;#REF!</formula>
    </cfRule>
  </conditionalFormatting>
  <conditionalFormatting sqref="B10:C11">
    <cfRule type="expression" dxfId="0" priority="76">
      <formula>B10&lt;&gt;#REF!</formula>
    </cfRule>
  </conditionalFormatting>
  <conditionalFormatting sqref="E10:F11">
    <cfRule type="expression" dxfId="0" priority="55">
      <formula>E10&lt;&gt;#REF!</formula>
    </cfRule>
  </conditionalFormatting>
  <conditionalFormatting sqref="G10:H11">
    <cfRule type="expression" dxfId="0" priority="58">
      <formula>G10&lt;&gt;#REF!</formula>
    </cfRule>
  </conditionalFormatting>
  <conditionalFormatting sqref="I10:J11">
    <cfRule type="expression" dxfId="0" priority="61">
      <formula>I10&lt;&gt;#REF!</formula>
    </cfRule>
  </conditionalFormatting>
  <printOptions horizontalCentered="1"/>
  <pageMargins left="0.751388888888889" right="0.751388888888889" top="1" bottom="1" header="0.5" footer="0.5"/>
  <pageSetup paperSize="8" firstPageNumber="9" fitToHeight="0" orientation="landscape" useFirstPageNumber="1" horizontalDpi="600" verticalDpi="600"/>
  <headerFooter alignWithMargins="0" differentOddEven="1">
    <oddFooter>&amp;R&amp;14— &amp;P —</oddFooter>
    <evenFooter>&amp;L&amp;14— &amp;P —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showZeros="0" zoomScale="70" zoomScaleNormal="70" zoomScaleSheetLayoutView="60" workbookViewId="0">
      <selection activeCell="D13" sqref="D13"/>
    </sheetView>
  </sheetViews>
  <sheetFormatPr defaultColWidth="9" defaultRowHeight="15.6" outlineLevelRow="7"/>
  <cols>
    <col min="1" max="1" width="9.09166666666667" style="3" customWidth="1"/>
    <col min="2" max="2" width="16.5416666666667" style="2" customWidth="1"/>
    <col min="3" max="3" width="31" style="5" customWidth="1"/>
    <col min="4" max="4" width="33.1666666666667" style="5" customWidth="1"/>
    <col min="5" max="5" width="8.175" style="6" customWidth="1"/>
    <col min="6" max="6" width="7.99166666666667" style="6" customWidth="1"/>
    <col min="7" max="7" width="6.54166666666667" style="6" customWidth="1"/>
    <col min="8" max="8" width="7.81666666666667" style="6" customWidth="1"/>
    <col min="9" max="9" width="7.45" style="6" customWidth="1"/>
    <col min="10" max="10" width="6.725" style="6" customWidth="1"/>
    <col min="11" max="11" width="8.35" style="6" customWidth="1"/>
    <col min="12" max="13" width="7.63333333333333" style="6" customWidth="1"/>
    <col min="14" max="16" width="7.45" style="6" customWidth="1"/>
    <col min="17" max="16384" width="9" style="6"/>
  </cols>
  <sheetData>
    <row r="1" ht="32" customHeight="1" spans="1:2">
      <c r="A1" s="7" t="s">
        <v>77</v>
      </c>
      <c r="B1" s="6"/>
    </row>
    <row r="2" ht="50" customHeight="1" spans="1:17">
      <c r="A2" s="8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36" customHeight="1" spans="3:13">
      <c r="C3" s="9"/>
      <c r="D3" s="9"/>
      <c r="E3" s="10"/>
      <c r="F3" s="10"/>
      <c r="G3" s="10"/>
      <c r="H3" s="10"/>
      <c r="I3" s="10"/>
      <c r="J3" s="10"/>
      <c r="K3" s="21"/>
      <c r="L3" s="21"/>
      <c r="M3" s="21" t="s">
        <v>2</v>
      </c>
    </row>
    <row r="4" s="1" customFormat="1" ht="65" customHeight="1" spans="1:17">
      <c r="A4" s="11" t="s">
        <v>79</v>
      </c>
      <c r="B4" s="11" t="s">
        <v>13</v>
      </c>
      <c r="C4" s="11" t="s">
        <v>14</v>
      </c>
      <c r="D4" s="11" t="s">
        <v>15</v>
      </c>
      <c r="E4" s="12" t="s">
        <v>16</v>
      </c>
      <c r="F4" s="12"/>
      <c r="G4" s="12" t="s">
        <v>17</v>
      </c>
      <c r="H4" s="12"/>
      <c r="I4" s="12" t="s">
        <v>18</v>
      </c>
      <c r="J4" s="12"/>
      <c r="K4" s="22" t="s">
        <v>5</v>
      </c>
      <c r="L4" s="23" t="s">
        <v>19</v>
      </c>
      <c r="M4" s="23" t="s">
        <v>20</v>
      </c>
      <c r="N4" s="23" t="s">
        <v>21</v>
      </c>
      <c r="O4" s="23" t="s">
        <v>22</v>
      </c>
      <c r="P4" s="23" t="s">
        <v>23</v>
      </c>
      <c r="Q4" s="26" t="s">
        <v>6</v>
      </c>
    </row>
    <row r="5" s="1" customFormat="1" ht="43" customHeight="1" spans="1:17">
      <c r="A5" s="13"/>
      <c r="B5" s="13"/>
      <c r="C5" s="13"/>
      <c r="D5" s="13"/>
      <c r="E5" s="12" t="s">
        <v>24</v>
      </c>
      <c r="F5" s="12" t="s">
        <v>25</v>
      </c>
      <c r="G5" s="12" t="s">
        <v>26</v>
      </c>
      <c r="H5" s="12" t="s">
        <v>27</v>
      </c>
      <c r="I5" s="12" t="s">
        <v>26</v>
      </c>
      <c r="J5" s="12" t="s">
        <v>27</v>
      </c>
      <c r="K5" s="24"/>
      <c r="L5" s="25"/>
      <c r="M5" s="25"/>
      <c r="N5" s="25"/>
      <c r="O5" s="25"/>
      <c r="P5" s="25"/>
      <c r="Q5" s="27"/>
    </row>
    <row r="6" s="2" customFormat="1" ht="56" customHeight="1" spans="1:17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6">
        <f>K7</f>
        <v>24.2</v>
      </c>
      <c r="L6" s="16"/>
      <c r="M6" s="16"/>
      <c r="N6" s="16"/>
      <c r="O6" s="16"/>
      <c r="P6" s="16"/>
      <c r="Q6" s="28"/>
    </row>
    <row r="7" s="3" customFormat="1" ht="81" customHeight="1" spans="1:17">
      <c r="A7" s="14" t="s">
        <v>80</v>
      </c>
      <c r="B7" s="16"/>
      <c r="C7" s="17"/>
      <c r="D7" s="17"/>
      <c r="E7" s="15"/>
      <c r="F7" s="15"/>
      <c r="G7" s="15"/>
      <c r="H7" s="15"/>
      <c r="I7" s="15"/>
      <c r="J7" s="15"/>
      <c r="K7" s="15">
        <f>K8</f>
        <v>24.2</v>
      </c>
      <c r="L7" s="15"/>
      <c r="M7" s="15"/>
      <c r="N7" s="15"/>
      <c r="O7" s="15"/>
      <c r="P7" s="15"/>
      <c r="Q7" s="29"/>
    </row>
    <row r="8" s="4" customFormat="1" ht="140" customHeight="1" spans="1:17">
      <c r="A8" s="18">
        <v>1</v>
      </c>
      <c r="B8" s="15" t="s">
        <v>81</v>
      </c>
      <c r="C8" s="17" t="s">
        <v>82</v>
      </c>
      <c r="D8" s="19" t="s">
        <v>83</v>
      </c>
      <c r="E8" s="15" t="s">
        <v>84</v>
      </c>
      <c r="F8" s="20" t="s">
        <v>85</v>
      </c>
      <c r="G8" s="15">
        <v>5</v>
      </c>
      <c r="H8" s="20">
        <v>11</v>
      </c>
      <c r="I8" s="15">
        <v>65</v>
      </c>
      <c r="J8" s="15">
        <v>141</v>
      </c>
      <c r="K8" s="16">
        <v>24.2</v>
      </c>
      <c r="L8" s="15" t="s">
        <v>84</v>
      </c>
      <c r="M8" s="15" t="s">
        <v>8</v>
      </c>
      <c r="N8" s="16" t="s">
        <v>86</v>
      </c>
      <c r="O8" s="15" t="s">
        <v>87</v>
      </c>
      <c r="P8" s="15" t="s">
        <v>88</v>
      </c>
      <c r="Q8" s="16"/>
    </row>
  </sheetData>
  <mergeCells count="15">
    <mergeCell ref="A2:Q2"/>
    <mergeCell ref="E4:F4"/>
    <mergeCell ref="G4:H4"/>
    <mergeCell ref="I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  <mergeCell ref="Q4:Q5"/>
  </mergeCells>
  <conditionalFormatting sqref="B8:C8">
    <cfRule type="expression" dxfId="0" priority="21">
      <formula>B8&lt;&gt;#REF!</formula>
    </cfRule>
  </conditionalFormatting>
  <conditionalFormatting sqref="D8">
    <cfRule type="expression" dxfId="0" priority="19">
      <formula>D8&lt;&gt;#REF!</formula>
    </cfRule>
  </conditionalFormatting>
  <conditionalFormatting sqref="E8:F8">
    <cfRule type="expression" dxfId="0" priority="20">
      <formula>E8&lt;&gt;#REF!</formula>
    </cfRule>
  </conditionalFormatting>
  <conditionalFormatting sqref="G8:H8">
    <cfRule type="expression" dxfId="0" priority="17">
      <formula>G8&lt;&gt;#REF!</formula>
    </cfRule>
  </conditionalFormatting>
  <conditionalFormatting sqref="I8:J8">
    <cfRule type="expression" dxfId="0" priority="16">
      <formula>I8&lt;&gt;#REF!</formula>
    </cfRule>
  </conditionalFormatting>
  <conditionalFormatting sqref="L8:M8">
    <cfRule type="expression" dxfId="0" priority="18">
      <formula>L8&lt;&gt;#REF!</formula>
    </cfRule>
  </conditionalFormatting>
  <printOptions horizontalCentered="1"/>
  <pageMargins left="0.751388888888889" right="0.751388888888889" top="1" bottom="1" header="0.5" footer="0.5"/>
  <pageSetup paperSize="8" scale="95" firstPageNumber="9" fitToHeight="0" orientation="landscape" useFirstPageNumber="1" horizontalDpi="600" verticalDpi="600"/>
  <headerFooter alignWithMargins="0" differentOddEven="1">
    <oddFooter>&amp;R&amp;14— &amp;P —</oddFooter>
    <evenFooter>&amp;L&amp;14— &amp;P 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sxsfpb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fpbcyc</dc:creator>
  <cp:lastModifiedBy>Administrator</cp:lastModifiedBy>
  <dcterms:created xsi:type="dcterms:W3CDTF">2016-03-03T09:17:00Z</dcterms:created>
  <cp:lastPrinted>2021-06-25T18:10:00Z</cp:lastPrinted>
  <dcterms:modified xsi:type="dcterms:W3CDTF">2024-07-03T10:25:26Z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71160002D2BA44C19F44B0FE2A50DCB9_13</vt:lpwstr>
  </property>
</Properties>
</file>