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Sheet1!$A$4:$L$25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<sst xmlns="http://schemas.openxmlformats.org/spreadsheetml/2006/main" count="177" uniqueCount="134">
  <si>
    <t>附件</t>
  </si>
  <si>
    <t>2023年府谷县财政衔接资金项目计划调整表（第四批）</t>
  </si>
  <si>
    <t>序号</t>
  </si>
  <si>
    <t>项目名称</t>
  </si>
  <si>
    <t>建设内容</t>
  </si>
  <si>
    <t>项目实施地点</t>
  </si>
  <si>
    <t>实施单位</t>
  </si>
  <si>
    <t>主管单位</t>
  </si>
  <si>
    <t>资金调整变化</t>
  </si>
  <si>
    <t>绩效目标</t>
  </si>
  <si>
    <t>备注</t>
  </si>
  <si>
    <t>镇名</t>
  </si>
  <si>
    <t>村名</t>
  </si>
  <si>
    <t>调整前已安排资金
（万元）</t>
  </si>
  <si>
    <t>本次资金增减
（万元）</t>
  </si>
  <si>
    <t>调整后总安排资金
（万元）</t>
  </si>
  <si>
    <t>2023年府谷县到户产业奖补项目</t>
  </si>
  <si>
    <t>对全县范围内有劳动能力、有意愿的300户脱贫户（含监测对象）自主发展产业进行奖补，户均不超1万元，计划发展种胡羊1275余只、肉猪106余头、肉牛13头、肉鸡140余只，增密度玉米1100余亩、脱毒马铃薯320余亩、良种谷子270余亩、良种糜子130余亩、良种黑豆100余亩、荞面40余亩。</t>
  </si>
  <si>
    <t>各镇、便民服务中心</t>
  </si>
  <si>
    <t>各村</t>
  </si>
  <si>
    <t>农业农村局</t>
  </si>
  <si>
    <t>对全县范围内有劳动能力、有意愿的300户脱贫户（含监测对象）自主发展产业进行奖补，每户不超1万元，户均增收1万元，提高脱贫户（含监测对象）对衔接政策的满意度。到户类资产归脱贫户（监测对象）所有。</t>
  </si>
  <si>
    <t>资金结余3.6万元。</t>
  </si>
  <si>
    <t>2023年府谷县庭院经济奖补项目</t>
  </si>
  <si>
    <t>为全县有劳动能力、有发展意愿的120户脱贫户（含监测对象）发展庭院经济进行奖补，户均不超1万元，计划新建和维修羊舍25处、猪舍12个、鸡舍4个、驴圈1个；养猪130头、羊463只、鸡452只、牛5头、鹅2只、驴2头，种植玉米20亩。</t>
  </si>
  <si>
    <t>为全县有劳动能力、有发展意愿的120户脱贫户（含监测对象）发展庭院经济进行奖补，每户不超1万元，户均增收5000元以上，提高脱贫户（含监测对象）对衔接政策的满意度。到户类资产归脱贫户（监测对象）所有。</t>
  </si>
  <si>
    <t>资金结余3万元。</t>
  </si>
  <si>
    <t>2023年度古城镇五道河村葵花园配套项目</t>
  </si>
  <si>
    <r>
      <rPr>
        <sz val="11"/>
        <rFont val="仿宋"/>
        <charset val="134"/>
      </rPr>
      <t>在五道河新修3000m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高位蓄水池一个，新建截流井一座，井深15米，直径1.2米，截潜流深度12米，直径1.2米，长50米。配套直径为110mmPE管1600m（包括上水和下水）的灌溉管道，配套水泵一台。</t>
    </r>
  </si>
  <si>
    <t>古城镇</t>
  </si>
  <si>
    <t>五道河村</t>
  </si>
  <si>
    <t>古城镇人民政府</t>
  </si>
  <si>
    <t>该项目产权归集体所有，项目实施后提升现有农业产业基础灌溉条件，提高单位亩产量，提高土地和水资源利用率，能够灌溉300亩，提高产量，受益87户247人，其中脱贫户1户1人，预计农户共计增收约6万元/年，脱贫户及三类户增收500元/年。村集体经济项目收益分配为：公益公积金50％；提取投资积累金30％；股东红利分配金20％。</t>
  </si>
  <si>
    <t>资金来源：
1、2023年府谷县到户产业奖补项目结余3.6万元；
2、2023年府谷县庭院经济奖补项目结余3万元；
3、2022年及以前年度结余资金33.4万元（总结余242.247375万元）。</t>
  </si>
  <si>
    <t>2023年度古城镇经济联合总社炒货市场配套建设项目</t>
  </si>
  <si>
    <t>配套厂房自流平500㎡，水泥硬化晾晒场及厂区生产道路1000㎡，新建仓库防潮台100㎡，配备专用200kw变压器1台。</t>
  </si>
  <si>
    <t>古城村</t>
  </si>
  <si>
    <t>项目建成后产权确权到所关联行政村，壮大村集体经济，发展葵花特色种植加工产业，受益3977户9865人，其中脱贫户及三类户110户161人，扩建后预计促进集体经济增收8万元。目当年净收益分配的顺序和比例如下：1.提取公益公积金30%；2.提取投资积累金50%；3.股东红利分配金20%。</t>
  </si>
  <si>
    <t>资金来源：
2022年及以前年度结余资金5万元（总结余242.247375万元）。</t>
  </si>
  <si>
    <t>2023年度古城镇沙圪坨村集体经济合作社味之缘醋厂改造提升项目</t>
  </si>
  <si>
    <r>
      <rPr>
        <sz val="11"/>
        <rFont val="仿宋"/>
        <charset val="134"/>
      </rPr>
      <t>改造厂房500㎡，改造醋池40m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，新建发酵池30m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、蓄水池50m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，购买2个3m</t>
    </r>
    <r>
      <rPr>
        <sz val="11"/>
        <rFont val="宋体"/>
        <charset val="134"/>
      </rPr>
      <t>³</t>
    </r>
    <r>
      <rPr>
        <sz val="11"/>
        <rFont val="仿宋"/>
        <charset val="134"/>
      </rPr>
      <t>不锈钢池、自动化灌装机1台、20个1m</t>
    </r>
    <r>
      <rPr>
        <sz val="11"/>
        <rFont val="宋体"/>
        <charset val="134"/>
      </rPr>
      <t>³</t>
    </r>
    <r>
      <rPr>
        <sz val="11"/>
        <rFont val="仿宋"/>
        <charset val="134"/>
      </rPr>
      <t>陶瓷翁、检验设备一套，新建锅楼房20㎡、购买2吨环保蒸汽锅炉1个，购买激光打码机1台等。</t>
    </r>
  </si>
  <si>
    <t>沙圪坨村</t>
  </si>
  <si>
    <t>进一步扩大味之缘醋厂的生产规模，受益农户595户1367人，其中脱贫户及三类户22户35人；改建后预计可实现年产粮食醋10吨；预计村集体经济合作社每年收益10万元，带动脱贫户及三类户户均增收300元/年。村集体经济项目收益分配为：公益公积金30％；提取投资积累金20％；股东红利分配金50％。</t>
  </si>
  <si>
    <t>资金来源：
2022年及以前年度结余资金20万元（总结余242.247375万元）。</t>
  </si>
  <si>
    <t>2023年度黄甫镇村集体经济联合社1.5万吨生物质颗粒燃料项目</t>
  </si>
  <si>
    <t>场平及新建厂房1100平方米，硬化厂区及道路1700平方米，修建U30排水160米等设施，安装400千伏安变压器和250千伏安变压器各1台及配套配电设备，购置生物质颗粒燃料生产线一条，购置30装载机1台，叉车1台，其他配套附属工程。</t>
  </si>
  <si>
    <t>黄甫镇</t>
  </si>
  <si>
    <t>段寨村</t>
  </si>
  <si>
    <t>黄甫镇人民政府</t>
  </si>
  <si>
    <t>该项目产权归村集体经济联合总社所有，关联八个村级集体经济联合社。①降低农户闲置自育苗木处置成本，提高资源利用率，受益农户4399户10935人，包括脱贫户、监测户115户184人；②助力推进“耕地非粮化”，增加可实施耕地面积；③通过苗木生物质颗粒加工处理、销售，预计村集体经济联合社年增收30万元；④带动周边群众就业13人。提取该项目利润30%为公积公益金，用于日常运营，剩余70%用于全镇八个村级集体经济联合社分配，其中段寨村占比30%，黄糜咀村占比15%，大桃山村占比15%，黄甫村占比8%，魏寨村占比8%，西王寨村占比8%，红泥寨村占比8%，山神堂村占比8%。</t>
  </si>
  <si>
    <t>资金来源：
2022年及以前年度结余资金70万元（总结余242.247375万元）。</t>
  </si>
  <si>
    <t>2023年度麻镇便民服务中心前尧湾村集体合作社薯类储存窖建设项目</t>
  </si>
  <si>
    <t>新建薯类存储窖2座，每座1440立方，长40米，宽8米，高4.5米，顶部弓形钢架结构，加保温棉防雨布，砖砌墙体，窖内要设2套通风设备用于调节窖内气体、湿度和温度。</t>
  </si>
  <si>
    <t>麻镇便民服务中心</t>
  </si>
  <si>
    <t>前尧湾村</t>
  </si>
  <si>
    <t>产权归村集体所有，预计存储量2千吨，把旺季生产的多余蔬菜贮存起来用来补充蔬菜生产淡季的市场供应，用以储存马铃薯、红薯等农副产品，提高村集体合作社经济效益，年增收10000元，受益农户380户1020人，其中脱贫户18户33人，户增收300元。</t>
  </si>
  <si>
    <t>资金来源：
2022年及以前年度结余资金10万元（总结余242.247375万元）。</t>
  </si>
  <si>
    <t>2023年庙沟门镇沙梁村产业道路建设项目</t>
  </si>
  <si>
    <t>沙梁村到苜蓿沟村的产业路，全程1.4公里，沙梁古镇到沙梁采摘园产业路1.4公里，共计总长度2.8公里，宽3米，厚0.12米。</t>
  </si>
  <si>
    <t>庙沟门镇</t>
  </si>
  <si>
    <t>沙梁村</t>
  </si>
  <si>
    <t>庙沟门镇人民政府</t>
  </si>
  <si>
    <t>产权归村集体。项目建成使村基础设施更加完善，便于群众出行，预计80户146人常住人口（脱贫户2户2人）受益。</t>
  </si>
  <si>
    <t>资金来源：
2022年及以前年度结余资金4.145609万元（总结余242.247375万元）。</t>
  </si>
  <si>
    <t>2023年清水镇枣林峁村肉牛养殖配套设施建设项目</t>
  </si>
  <si>
    <t>新建100方蓄水池，铺设管线500米；安装50安变压器一台及对应线路1000米；牛场入场道路水泥硬化（长200米、宽3米、厚15公分）；配套饲料混合机、喂料车等设备。</t>
  </si>
  <si>
    <t>清水镇</t>
  </si>
  <si>
    <t>枣林峁村</t>
  </si>
  <si>
    <t>清水镇人民政府</t>
  </si>
  <si>
    <t>产权归镇联合总社所有，保障肉牛养殖厂饮水、用电、出行，提高养殖厂生产效益，减少运营成本，预计每年减少运营成本10万元。</t>
  </si>
  <si>
    <t>资金来源：
2022年及以前年度结余资金17.00835万元（总结余242.247375万元）。</t>
  </si>
  <si>
    <t>2023年武家庄镇武家庄村小杂粮基地建设项目</t>
  </si>
  <si>
    <t>在武家庄村种植1060亩玉米，包括深耕、施肥、除草、收割等环节，并购买玉米剥粒机一台。</t>
  </si>
  <si>
    <t>武家庄镇</t>
  </si>
  <si>
    <t>武家庄村</t>
  </si>
  <si>
    <t>武家庄镇人民政府</t>
  </si>
  <si>
    <t>产权归村集体，项目预计为集体经济带来10万元收益，带动558户1228名群众增收，其中脱贫户21户43人。</t>
  </si>
  <si>
    <t>项目建设内容调整。</t>
  </si>
  <si>
    <t>2023年度武家庄镇白云乡村红枣基地增产提效项目</t>
  </si>
  <si>
    <t>①对500亩红枣林进行深翻、降高塑型等；②引进赞金大枣、晋枣、狗头枣等新品种，对枣树进行嫁接。</t>
  </si>
  <si>
    <t>白云乡村</t>
  </si>
  <si>
    <t>该项目产权归村集体所有。预计进入丰果期，每年为白云乡村集体经济每年增加2万元收益，带动556户1432名群众受益，其中脱贫户28户48人。收益的30%用于提取公积公益金，30%用于壮大集体经济联合社，40%用于村内分红。</t>
  </si>
  <si>
    <t>项目取消实施。</t>
  </si>
  <si>
    <t>2023年武家庄镇白云乡村集体经济联合社红枣加工改造项目</t>
  </si>
  <si>
    <t>①对加工厂基础进行回填，改造红枣加工厂房约400平米，购置热风烤炉1座、烘干机1台、封口机1台、消毒机1台等配套设施，并对红枣包装进行设计；②将原有闲置房屋改造成60㎡保鲜库一座。</t>
  </si>
  <si>
    <t>项目建成后产权归白云乡村集体经济联合社，预计为白云乡村集体经济每年增加8.5万元收益，带动556户1432名群众受益，其中脱贫户28户48人。收益的30%用于提取公积公益金，30%用于壮大集体经济联合社，40%用于村内分红。</t>
  </si>
  <si>
    <t>建设内容调整，追加资金。
资金来源：
2023年度武家庄镇白云乡村红枣基地增产提效项目结余65万元。</t>
  </si>
  <si>
    <t>2023年新民镇集体经济联合社农产品物流产业园项目</t>
  </si>
  <si>
    <t>在温庄则村实施13亩土地场坪工程；地面原建筑拆除工程；25cm天然砂砾石场地基层硬化工程；10cm厚5mm碎石场地硬化面层；20㎝厚水泥混凝土路面硬化工程；30间设施用房;浆砌石挡墙、围墙、大门道闸、厂区标志牌、卸车台、新建护面墙及原挡墙加固工程；场区内太阳能路灯连挂工程;1座旱厕及化粪池建设工程；场区内给水、雨水、污水排水工程；供电工程；电气设备安装工程。</t>
  </si>
  <si>
    <t>新民镇</t>
  </si>
  <si>
    <t>温庄则村</t>
  </si>
  <si>
    <t>新民镇人民政府</t>
  </si>
  <si>
    <t>该项目产权归集体所有，关联解决我镇十个行政村农产品物流问题，通过物流园的协作功能，实现物流信息和物流基础设施的共享，从而形成紧密的协作关系，从而解决我镇农产品物流业资源分散，单个农产品物流企业竞争力弱的问题，实现集约化经营，提高农产品物流的规模效应，降低物流成本。受益4375户13085人，其中脱贫户88户157人。</t>
  </si>
  <si>
    <t>项目名称及建设内容调整。</t>
  </si>
  <si>
    <t>2023年度职业技能培训补贴项目</t>
  </si>
  <si>
    <t>脱贫劳动力参加职业技能培训，培训合格后，按出勤天数，给予培训补贴，每人每天生活费不超20元，交通费不超30元，每人每期累计不超2500元，每人每年只能享受一次。</t>
  </si>
  <si>
    <t>各镇、农业园区、便民服务中心</t>
  </si>
  <si>
    <t>各有关村</t>
  </si>
  <si>
    <t>人社局</t>
  </si>
  <si>
    <t>为参加培训的51名脱贫劳动力发放培训补贴，鼓励掌握劳动技能，提高务工就业能力，增加务工收入，预计受益户51户51人，全部为脱贫户。</t>
  </si>
  <si>
    <t>资金结余0.603万元。</t>
  </si>
  <si>
    <t>2023年度跨县就业交通补助项目</t>
  </si>
  <si>
    <t>对跨县就业（含跨省、跨市）的脱贫劳动力（含监测帮扶对象）持有效务工证明，安排一次性交通补助500元/人/年。</t>
  </si>
  <si>
    <t>鼓励脱贫劳动力（含监测帮扶对象）外出务工增收，减少务工交通费用支出，预计受益285户285人，全部为脱贫户和监测户。</t>
  </si>
  <si>
    <t>资金来源：
1、2023年度职业技能培训补贴项目结余0.603万元；
2、2022年及以前年度结余资金5.647万元（总结余242.247375万元）。</t>
  </si>
  <si>
    <t>2023年度雨露计划项目</t>
  </si>
  <si>
    <t>落实雨露计划政策，春季学期补助学生151人次、秋季学期补助学生191人次，每生每学期补助1500元。</t>
  </si>
  <si>
    <t>乡村振兴局</t>
  </si>
  <si>
    <t>为就读中高职和技工院校的脱贫户和监测户家庭342名学生提供补助，减轻脱贫家庭教育负担，提高两后生就业能力，拓宽就业渠道。受益342户342人，全部为脱贫户及监测户。</t>
  </si>
  <si>
    <t>资金来源：
2022年及以前年度结余资金11.1万元（总结余242.247375万元）。</t>
  </si>
  <si>
    <t>2023年小额信贷贴息项目</t>
  </si>
  <si>
    <t>落实小额信贷政策，为享受小额信贷的脱贫户和监测户提供贴息。计划贴息300户。</t>
  </si>
  <si>
    <t>加强小额信贷政策宣传，计划为300户脱贫户和监测户发展产业提供小额贷款贴息，确保发展产业的资金来源有保障。受益300户800人，全部为脱贫户。</t>
  </si>
  <si>
    <t>资金来源：
2022年及以前年度结余资金7万元（总结余242.247375万元）。</t>
  </si>
  <si>
    <t>2023年度田家寨镇水口村老庄沟组道路建设项目</t>
  </si>
  <si>
    <t>新建老庄沟村至张万路连接线0.87公里，水泥混凝土路面宽3.5米，厚18厘米，配套排水等附属设施。</t>
  </si>
  <si>
    <t>田家寨镇</t>
  </si>
  <si>
    <t>水口村</t>
  </si>
  <si>
    <t>有效改善老庄沟村民67户205人出行条件，其中脱贫户1户1人。</t>
  </si>
  <si>
    <t>资金来源：
2022年及以前年度结余资金21万元（总结余242.247375万元）。</t>
  </si>
  <si>
    <t>2023年度老高川镇长方梁村字峁组巩固提升供水工程</t>
  </si>
  <si>
    <r>
      <rPr>
        <sz val="11"/>
        <rFont val="仿宋"/>
        <charset val="134"/>
      </rPr>
      <t>引用惠泉水，50m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水源井中转池，加压站一座，分水阀门井一个，输水工程DN57无缝钢管1314米，dn63PE给水管200米，50m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高位水池，供水工程：dn63PE管810米， dn40PE管3604米， dn32PE管1410米，dn25PE管1135米，检查井25座。</t>
    </r>
  </si>
  <si>
    <t>老高川镇</t>
  </si>
  <si>
    <t>长方梁村</t>
  </si>
  <si>
    <t>老高川镇人民政府</t>
  </si>
  <si>
    <t>水利局</t>
  </si>
  <si>
    <t>该项目产权归村集体所有，巩固提升41户119人（其中脱贫户2户4人）安全饮水成果，实现安全饮水有保障。</t>
  </si>
  <si>
    <t>资金来源：
2022年及以前年度结余资金18万元（总结余242.247375万元）。</t>
  </si>
  <si>
    <t>2023年田家寨镇王沙峁村来安寨组道路硬化项目</t>
  </si>
  <si>
    <t>新建来安寨组通组水泥路长0.572公里，宽3.5米，厚18厘米，配套排水等附属设施。</t>
  </si>
  <si>
    <t>王沙峁村</t>
  </si>
  <si>
    <t>有效改善来安寨村民84户200人出行条件，其中脱贫户9户24人，减少群众出行时间。</t>
  </si>
  <si>
    <t>资金来源：
2022年及以前年度结余资金19.946416万元（总结余242.247375万元）。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</si>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</sst>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0"/>
      <name val="仿宋_GB2312"/>
      <charset val="134"/>
    </font>
    <font>
      <sz val="10"/>
      <name val="仿宋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justify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D73434"/>
      </font>
      <fill>
        <patternFill patternType="solid">
          <bgColor rgb="FFFFF2CC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view="pageBreakPreview" zoomScale="80" zoomScaleNormal="90" workbookViewId="0">
      <selection activeCell="A15" sqref="$A15:$XFD15"/>
    </sheetView>
  </sheetViews>
  <sheetFormatPr defaultColWidth="9" defaultRowHeight="15.6"/>
  <cols>
    <col min="1" max="1" width="6.40833333333333" style="3" customWidth="1"/>
    <col min="2" max="2" width="17.5083333333333" style="3" customWidth="1"/>
    <col min="3" max="3" width="37" style="4" customWidth="1"/>
    <col min="4" max="4" width="9.16666666666667" style="3" customWidth="1"/>
    <col min="5" max="5" width="8.3" style="3" customWidth="1"/>
    <col min="6" max="6" width="9.64166666666667" style="3" customWidth="1"/>
    <col min="7" max="7" width="9.99166666666667" style="3" customWidth="1"/>
    <col min="8" max="8" width="8.65833333333333" style="3" customWidth="1"/>
    <col min="9" max="9" width="12" style="3" customWidth="1"/>
    <col min="10" max="10" width="9.525" style="3" customWidth="1"/>
    <col min="11" max="11" width="43.75" style="4" customWidth="1"/>
    <col min="12" max="12" width="25.75" style="4" customWidth="1"/>
  </cols>
  <sheetData>
    <row r="1" ht="23" customHeight="1" spans="1:12">
      <c r="A1" s="5" t="s">
        <v>0</v>
      </c>
      <c r="B1" s="5"/>
      <c r="C1" s="6"/>
      <c r="D1" s="7"/>
      <c r="E1" s="7"/>
      <c r="F1" s="7"/>
      <c r="G1" s="7"/>
      <c r="H1" s="7"/>
      <c r="I1" s="7"/>
      <c r="J1" s="7"/>
      <c r="K1" s="6"/>
      <c r="L1" s="6"/>
    </row>
    <row r="2" ht="39" customHeight="1" spans="1:12">
      <c r="A2" s="8" t="s">
        <v>1</v>
      </c>
      <c r="B2" s="8"/>
      <c r="C2" s="9"/>
      <c r="D2" s="8"/>
      <c r="E2" s="8"/>
      <c r="F2" s="8"/>
      <c r="G2" s="8"/>
      <c r="H2" s="8"/>
      <c r="I2" s="8"/>
      <c r="J2" s="8"/>
      <c r="K2" s="9"/>
      <c r="L2" s="9"/>
    </row>
    <row r="3" ht="23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 t="s">
        <v>6</v>
      </c>
      <c r="G3" s="10" t="s">
        <v>7</v>
      </c>
      <c r="H3" s="10" t="s">
        <v>8</v>
      </c>
      <c r="I3" s="10"/>
      <c r="J3" s="10"/>
      <c r="K3" s="10" t="s">
        <v>9</v>
      </c>
      <c r="L3" s="10" t="s">
        <v>10</v>
      </c>
    </row>
    <row r="4" ht="44" customHeight="1" spans="1:12">
      <c r="A4" s="10"/>
      <c r="B4" s="10"/>
      <c r="C4" s="10"/>
      <c r="D4" s="10" t="s">
        <v>11</v>
      </c>
      <c r="E4" s="10" t="s">
        <v>12</v>
      </c>
      <c r="F4" s="10"/>
      <c r="G4" s="10"/>
      <c r="H4" s="10" t="s">
        <v>13</v>
      </c>
      <c r="I4" s="10" t="s">
        <v>14</v>
      </c>
      <c r="J4" s="10" t="s">
        <v>15</v>
      </c>
      <c r="K4" s="10"/>
      <c r="L4" s="10"/>
    </row>
    <row r="5" ht="122" customHeight="1" spans="1:12">
      <c r="A5" s="11">
        <f>ROW()-4</f>
        <v>1</v>
      </c>
      <c r="B5" s="12" t="s">
        <v>16</v>
      </c>
      <c r="C5" s="13" t="s">
        <v>17</v>
      </c>
      <c r="D5" s="14" t="s">
        <v>18</v>
      </c>
      <c r="E5" s="15" t="s">
        <v>19</v>
      </c>
      <c r="F5" s="11" t="s">
        <v>18</v>
      </c>
      <c r="G5" s="16" t="s">
        <v>20</v>
      </c>
      <c r="H5" s="11">
        <v>201.577</v>
      </c>
      <c r="I5" s="11">
        <v>-3.6</v>
      </c>
      <c r="J5" s="11">
        <v>197.977</v>
      </c>
      <c r="K5" s="13" t="s">
        <v>21</v>
      </c>
      <c r="L5" s="27" t="s">
        <v>22</v>
      </c>
    </row>
    <row r="6" ht="101" customHeight="1" spans="1:12">
      <c r="A6" s="11">
        <f t="shared" ref="A6:A15" si="0">ROW()-4</f>
        <v>2</v>
      </c>
      <c r="B6" s="12" t="s">
        <v>23</v>
      </c>
      <c r="C6" s="13" t="s">
        <v>24</v>
      </c>
      <c r="D6" s="14" t="s">
        <v>18</v>
      </c>
      <c r="E6" s="15" t="s">
        <v>19</v>
      </c>
      <c r="F6" s="11" t="s">
        <v>18</v>
      </c>
      <c r="G6" s="16" t="s">
        <v>20</v>
      </c>
      <c r="H6" s="11">
        <v>85.86</v>
      </c>
      <c r="I6" s="11">
        <v>-3</v>
      </c>
      <c r="J6" s="11">
        <v>82.86</v>
      </c>
      <c r="K6" s="13" t="s">
        <v>25</v>
      </c>
      <c r="L6" s="27" t="s">
        <v>26</v>
      </c>
    </row>
    <row r="7" ht="133" customHeight="1" spans="1:12">
      <c r="A7" s="11">
        <f t="shared" si="0"/>
        <v>3</v>
      </c>
      <c r="B7" s="12" t="s">
        <v>27</v>
      </c>
      <c r="C7" s="13" t="s">
        <v>28</v>
      </c>
      <c r="D7" s="12" t="s">
        <v>29</v>
      </c>
      <c r="E7" s="16" t="s">
        <v>30</v>
      </c>
      <c r="F7" s="17" t="s">
        <v>31</v>
      </c>
      <c r="G7" s="16" t="s">
        <v>20</v>
      </c>
      <c r="H7" s="11">
        <v>98.8</v>
      </c>
      <c r="I7" s="11">
        <v>40</v>
      </c>
      <c r="J7" s="11">
        <f t="shared" ref="J7:J24" si="1">H7+I7</f>
        <v>138.8</v>
      </c>
      <c r="K7" s="27" t="s">
        <v>32</v>
      </c>
      <c r="L7" s="27" t="s">
        <v>33</v>
      </c>
    </row>
    <row r="8" s="1" customFormat="1" ht="106" customHeight="1" spans="1:12">
      <c r="A8" s="11">
        <f t="shared" si="0"/>
        <v>4</v>
      </c>
      <c r="B8" s="12" t="s">
        <v>34</v>
      </c>
      <c r="C8" s="13" t="s">
        <v>35</v>
      </c>
      <c r="D8" s="12" t="s">
        <v>29</v>
      </c>
      <c r="E8" s="12" t="s">
        <v>36</v>
      </c>
      <c r="F8" s="17" t="s">
        <v>31</v>
      </c>
      <c r="G8" s="16" t="s">
        <v>20</v>
      </c>
      <c r="H8" s="11">
        <v>36</v>
      </c>
      <c r="I8" s="12">
        <v>5</v>
      </c>
      <c r="J8" s="11">
        <f t="shared" si="1"/>
        <v>41</v>
      </c>
      <c r="K8" s="13" t="s">
        <v>37</v>
      </c>
      <c r="L8" s="27" t="s">
        <v>38</v>
      </c>
    </row>
    <row r="9" s="1" customFormat="1" ht="111" customHeight="1" spans="1:12">
      <c r="A9" s="11">
        <f t="shared" si="0"/>
        <v>5</v>
      </c>
      <c r="B9" s="17" t="s">
        <v>39</v>
      </c>
      <c r="C9" s="18" t="s">
        <v>40</v>
      </c>
      <c r="D9" s="17" t="s">
        <v>29</v>
      </c>
      <c r="E9" s="17" t="s">
        <v>41</v>
      </c>
      <c r="F9" s="17" t="s">
        <v>31</v>
      </c>
      <c r="G9" s="16" t="s">
        <v>20</v>
      </c>
      <c r="H9" s="11">
        <v>70</v>
      </c>
      <c r="I9" s="28">
        <v>20</v>
      </c>
      <c r="J9" s="11">
        <f t="shared" si="1"/>
        <v>90</v>
      </c>
      <c r="K9" s="18" t="s">
        <v>42</v>
      </c>
      <c r="L9" s="27" t="s">
        <v>43</v>
      </c>
    </row>
    <row r="10" s="1" customFormat="1" ht="198" customHeight="1" spans="1:12">
      <c r="A10" s="11">
        <f t="shared" si="0"/>
        <v>6</v>
      </c>
      <c r="B10" s="12" t="s">
        <v>44</v>
      </c>
      <c r="C10" s="13" t="s">
        <v>45</v>
      </c>
      <c r="D10" s="12" t="s">
        <v>46</v>
      </c>
      <c r="E10" s="16" t="s">
        <v>47</v>
      </c>
      <c r="F10" s="12" t="s">
        <v>48</v>
      </c>
      <c r="G10" s="16" t="s">
        <v>20</v>
      </c>
      <c r="H10" s="11">
        <v>300</v>
      </c>
      <c r="I10" s="12">
        <v>70</v>
      </c>
      <c r="J10" s="11">
        <f t="shared" si="1"/>
        <v>370</v>
      </c>
      <c r="K10" s="13" t="s">
        <v>49</v>
      </c>
      <c r="L10" s="27" t="s">
        <v>50</v>
      </c>
    </row>
    <row r="11" s="1" customFormat="1" ht="97" customHeight="1" spans="1:12">
      <c r="A11" s="11">
        <f t="shared" si="0"/>
        <v>7</v>
      </c>
      <c r="B11" s="12" t="s">
        <v>51</v>
      </c>
      <c r="C11" s="13" t="s">
        <v>52</v>
      </c>
      <c r="D11" s="12" t="s">
        <v>53</v>
      </c>
      <c r="E11" s="12" t="s">
        <v>54</v>
      </c>
      <c r="F11" s="12" t="s">
        <v>53</v>
      </c>
      <c r="G11" s="16" t="s">
        <v>20</v>
      </c>
      <c r="H11" s="11">
        <v>32</v>
      </c>
      <c r="I11" s="12">
        <v>10</v>
      </c>
      <c r="J11" s="11">
        <f t="shared" si="1"/>
        <v>42</v>
      </c>
      <c r="K11" s="13" t="s">
        <v>55</v>
      </c>
      <c r="L11" s="27" t="s">
        <v>56</v>
      </c>
    </row>
    <row r="12" s="1" customFormat="1" ht="74" customHeight="1" spans="1:12">
      <c r="A12" s="11">
        <f t="shared" si="0"/>
        <v>8</v>
      </c>
      <c r="B12" s="12" t="s">
        <v>57</v>
      </c>
      <c r="C12" s="13" t="s">
        <v>58</v>
      </c>
      <c r="D12" s="12" t="s">
        <v>59</v>
      </c>
      <c r="E12" s="12" t="s">
        <v>60</v>
      </c>
      <c r="F12" s="12" t="s">
        <v>61</v>
      </c>
      <c r="G12" s="16" t="s">
        <v>20</v>
      </c>
      <c r="H12" s="11">
        <v>77.616</v>
      </c>
      <c r="I12" s="12">
        <v>4.145609</v>
      </c>
      <c r="J12" s="11">
        <f t="shared" si="1"/>
        <v>81.761609</v>
      </c>
      <c r="K12" s="13" t="s">
        <v>62</v>
      </c>
      <c r="L12" s="27" t="s">
        <v>63</v>
      </c>
    </row>
    <row r="13" s="1" customFormat="1" ht="84" customHeight="1" spans="1:12">
      <c r="A13" s="11">
        <f t="shared" si="0"/>
        <v>9</v>
      </c>
      <c r="B13" s="12" t="s">
        <v>64</v>
      </c>
      <c r="C13" s="13" t="s">
        <v>65</v>
      </c>
      <c r="D13" s="12" t="s">
        <v>66</v>
      </c>
      <c r="E13" s="12" t="s">
        <v>67</v>
      </c>
      <c r="F13" s="12" t="s">
        <v>68</v>
      </c>
      <c r="G13" s="16" t="s">
        <v>20</v>
      </c>
      <c r="H13" s="11">
        <v>37.459</v>
      </c>
      <c r="I13" s="12">
        <v>17.00835</v>
      </c>
      <c r="J13" s="11">
        <f t="shared" si="1"/>
        <v>54.46735</v>
      </c>
      <c r="K13" s="13" t="s">
        <v>69</v>
      </c>
      <c r="L13" s="27" t="s">
        <v>70</v>
      </c>
    </row>
    <row r="14" s="1" customFormat="1" ht="66" customHeight="1" spans="1:12">
      <c r="A14" s="11">
        <f t="shared" si="0"/>
        <v>10</v>
      </c>
      <c r="B14" s="12" t="s">
        <v>71</v>
      </c>
      <c r="C14" s="19" t="s">
        <v>72</v>
      </c>
      <c r="D14" s="12" t="s">
        <v>73</v>
      </c>
      <c r="E14" s="16" t="s">
        <v>74</v>
      </c>
      <c r="F14" s="11" t="s">
        <v>75</v>
      </c>
      <c r="G14" s="16" t="s">
        <v>20</v>
      </c>
      <c r="H14" s="11">
        <v>35</v>
      </c>
      <c r="I14" s="12">
        <v>0</v>
      </c>
      <c r="J14" s="11">
        <f t="shared" si="1"/>
        <v>35</v>
      </c>
      <c r="K14" s="13" t="s">
        <v>76</v>
      </c>
      <c r="L14" s="27" t="s">
        <v>77</v>
      </c>
    </row>
    <row r="15" ht="86" customHeight="1" spans="1:12">
      <c r="A15" s="11">
        <f t="shared" si="0"/>
        <v>11</v>
      </c>
      <c r="B15" s="20" t="s">
        <v>78</v>
      </c>
      <c r="C15" s="21" t="s">
        <v>79</v>
      </c>
      <c r="D15" s="20" t="s">
        <v>73</v>
      </c>
      <c r="E15" s="20" t="s">
        <v>80</v>
      </c>
      <c r="F15" s="11" t="s">
        <v>75</v>
      </c>
      <c r="G15" s="16" t="s">
        <v>20</v>
      </c>
      <c r="H15" s="11">
        <v>65</v>
      </c>
      <c r="I15" s="11">
        <v>-65</v>
      </c>
      <c r="J15" s="11">
        <f t="shared" si="1"/>
        <v>0</v>
      </c>
      <c r="K15" s="13" t="s">
        <v>81</v>
      </c>
      <c r="L15" s="27" t="s">
        <v>82</v>
      </c>
    </row>
    <row r="16" s="1" customFormat="1" ht="90" customHeight="1" spans="1:12">
      <c r="A16" s="11">
        <f t="shared" ref="A16:A24" si="2">ROW()-4</f>
        <v>12</v>
      </c>
      <c r="B16" s="12" t="s">
        <v>83</v>
      </c>
      <c r="C16" s="13" t="s">
        <v>84</v>
      </c>
      <c r="D16" s="12" t="s">
        <v>73</v>
      </c>
      <c r="E16" s="12" t="s">
        <v>80</v>
      </c>
      <c r="F16" s="11" t="s">
        <v>75</v>
      </c>
      <c r="G16" s="16" t="s">
        <v>20</v>
      </c>
      <c r="H16" s="11">
        <v>145</v>
      </c>
      <c r="I16" s="12">
        <v>65</v>
      </c>
      <c r="J16" s="11">
        <f t="shared" si="1"/>
        <v>210</v>
      </c>
      <c r="K16" s="13" t="s">
        <v>85</v>
      </c>
      <c r="L16" s="27" t="s">
        <v>86</v>
      </c>
    </row>
    <row r="17" s="1" customFormat="1" ht="159" customHeight="1" spans="1:12">
      <c r="A17" s="11">
        <f t="shared" si="2"/>
        <v>13</v>
      </c>
      <c r="B17" s="22" t="s">
        <v>87</v>
      </c>
      <c r="C17" s="21" t="s">
        <v>88</v>
      </c>
      <c r="D17" s="12" t="s">
        <v>89</v>
      </c>
      <c r="E17" s="12" t="s">
        <v>90</v>
      </c>
      <c r="F17" s="12" t="s">
        <v>91</v>
      </c>
      <c r="G17" s="16" t="s">
        <v>20</v>
      </c>
      <c r="H17" s="11">
        <v>260</v>
      </c>
      <c r="I17" s="12">
        <v>0</v>
      </c>
      <c r="J17" s="11">
        <f t="shared" si="1"/>
        <v>260</v>
      </c>
      <c r="K17" s="13" t="s">
        <v>92</v>
      </c>
      <c r="L17" s="27" t="s">
        <v>93</v>
      </c>
    </row>
    <row r="18" s="1" customFormat="1" ht="84" customHeight="1" spans="1:12">
      <c r="A18" s="11">
        <f t="shared" si="2"/>
        <v>14</v>
      </c>
      <c r="B18" s="17" t="s">
        <v>94</v>
      </c>
      <c r="C18" s="18" t="s">
        <v>95</v>
      </c>
      <c r="D18" s="17" t="s">
        <v>96</v>
      </c>
      <c r="E18" s="15" t="s">
        <v>97</v>
      </c>
      <c r="F18" s="23" t="s">
        <v>98</v>
      </c>
      <c r="G18" s="23" t="s">
        <v>98</v>
      </c>
      <c r="H18" s="23">
        <v>2.25</v>
      </c>
      <c r="I18" s="23">
        <v>-0.603</v>
      </c>
      <c r="J18" s="11">
        <f t="shared" si="1"/>
        <v>1.647</v>
      </c>
      <c r="K18" s="29" t="s">
        <v>99</v>
      </c>
      <c r="L18" s="29" t="s">
        <v>100</v>
      </c>
    </row>
    <row r="19" s="1" customFormat="1" ht="103" customHeight="1" spans="1:12">
      <c r="A19" s="11">
        <f t="shared" si="2"/>
        <v>15</v>
      </c>
      <c r="B19" s="17" t="s">
        <v>101</v>
      </c>
      <c r="C19" s="18" t="s">
        <v>102</v>
      </c>
      <c r="D19" s="17" t="s">
        <v>96</v>
      </c>
      <c r="E19" s="15" t="s">
        <v>97</v>
      </c>
      <c r="F19" s="23" t="s">
        <v>98</v>
      </c>
      <c r="G19" s="23" t="s">
        <v>98</v>
      </c>
      <c r="H19" s="23">
        <v>8</v>
      </c>
      <c r="I19" s="23">
        <v>6.25</v>
      </c>
      <c r="J19" s="11">
        <f t="shared" si="1"/>
        <v>14.25</v>
      </c>
      <c r="K19" s="29" t="s">
        <v>103</v>
      </c>
      <c r="L19" s="29" t="s">
        <v>104</v>
      </c>
    </row>
    <row r="20" s="1" customFormat="1" ht="88" customHeight="1" spans="1:12">
      <c r="A20" s="11">
        <f t="shared" si="2"/>
        <v>16</v>
      </c>
      <c r="B20" s="12" t="s">
        <v>105</v>
      </c>
      <c r="C20" s="18" t="s">
        <v>106</v>
      </c>
      <c r="D20" s="14" t="s">
        <v>96</v>
      </c>
      <c r="E20" s="24" t="s">
        <v>97</v>
      </c>
      <c r="F20" s="23" t="s">
        <v>107</v>
      </c>
      <c r="G20" s="23" t="s">
        <v>107</v>
      </c>
      <c r="H20" s="23">
        <v>40.2</v>
      </c>
      <c r="I20" s="23">
        <v>11.1</v>
      </c>
      <c r="J20" s="11">
        <f t="shared" si="1"/>
        <v>51.3</v>
      </c>
      <c r="K20" s="29" t="s">
        <v>108</v>
      </c>
      <c r="L20" s="27" t="s">
        <v>109</v>
      </c>
    </row>
    <row r="21" s="1" customFormat="1" ht="80" customHeight="1" spans="1:12">
      <c r="A21" s="11">
        <f t="shared" si="2"/>
        <v>17</v>
      </c>
      <c r="B21" s="15" t="s">
        <v>110</v>
      </c>
      <c r="C21" s="25" t="s">
        <v>111</v>
      </c>
      <c r="D21" s="14" t="s">
        <v>96</v>
      </c>
      <c r="E21" s="24" t="s">
        <v>97</v>
      </c>
      <c r="F21" s="23" t="s">
        <v>107</v>
      </c>
      <c r="G21" s="23" t="s">
        <v>107</v>
      </c>
      <c r="H21" s="23">
        <v>50</v>
      </c>
      <c r="I21" s="23">
        <v>7</v>
      </c>
      <c r="J21" s="11">
        <f t="shared" si="1"/>
        <v>57</v>
      </c>
      <c r="K21" s="29" t="s">
        <v>112</v>
      </c>
      <c r="L21" s="27" t="s">
        <v>113</v>
      </c>
    </row>
    <row r="22" s="1" customFormat="1" ht="80" customHeight="1" spans="1:12">
      <c r="A22" s="11">
        <f t="shared" si="2"/>
        <v>18</v>
      </c>
      <c r="B22" s="12" t="s">
        <v>114</v>
      </c>
      <c r="C22" s="13" t="s">
        <v>115</v>
      </c>
      <c r="D22" s="12" t="s">
        <v>116</v>
      </c>
      <c r="E22" s="16" t="s">
        <v>117</v>
      </c>
      <c r="F22" s="23" t="s">
        <v>107</v>
      </c>
      <c r="G22" s="23" t="s">
        <v>107</v>
      </c>
      <c r="H22" s="23">
        <v>65</v>
      </c>
      <c r="I22" s="23">
        <v>21</v>
      </c>
      <c r="J22" s="11">
        <f t="shared" si="1"/>
        <v>86</v>
      </c>
      <c r="K22" s="29" t="s">
        <v>118</v>
      </c>
      <c r="L22" s="27" t="s">
        <v>119</v>
      </c>
    </row>
    <row r="23" s="1" customFormat="1" ht="103" customHeight="1" spans="1:12">
      <c r="A23" s="11">
        <f t="shared" si="2"/>
        <v>19</v>
      </c>
      <c r="B23" s="20" t="s">
        <v>120</v>
      </c>
      <c r="C23" s="21" t="s">
        <v>121</v>
      </c>
      <c r="D23" s="20" t="s">
        <v>122</v>
      </c>
      <c r="E23" s="26" t="s">
        <v>123</v>
      </c>
      <c r="F23" s="23" t="s">
        <v>124</v>
      </c>
      <c r="G23" s="23" t="s">
        <v>125</v>
      </c>
      <c r="H23" s="23">
        <v>0</v>
      </c>
      <c r="I23" s="23">
        <v>18</v>
      </c>
      <c r="J23" s="11">
        <f t="shared" si="1"/>
        <v>18</v>
      </c>
      <c r="K23" s="29" t="s">
        <v>126</v>
      </c>
      <c r="L23" s="27" t="s">
        <v>127</v>
      </c>
    </row>
    <row r="24" ht="84" customHeight="1" spans="1:12">
      <c r="A24" s="11">
        <f t="shared" si="2"/>
        <v>20</v>
      </c>
      <c r="B24" s="12" t="s">
        <v>128</v>
      </c>
      <c r="C24" s="13" t="s">
        <v>129</v>
      </c>
      <c r="D24" s="12" t="s">
        <v>116</v>
      </c>
      <c r="E24" s="16" t="s">
        <v>130</v>
      </c>
      <c r="F24" s="11" t="s">
        <v>107</v>
      </c>
      <c r="G24" s="11" t="s">
        <v>107</v>
      </c>
      <c r="H24" s="11">
        <v>49.071474</v>
      </c>
      <c r="I24" s="30">
        <v>19.946416</v>
      </c>
      <c r="J24" s="11">
        <f t="shared" si="1"/>
        <v>69.01789</v>
      </c>
      <c r="K24" s="27" t="s">
        <v>131</v>
      </c>
      <c r="L24" s="27" t="s">
        <v>132</v>
      </c>
    </row>
    <row r="25" s="2" customFormat="1" ht="50" customHeight="1" spans="1:12">
      <c r="A25" s="11"/>
      <c r="B25" s="11" t="s">
        <v>133</v>
      </c>
      <c r="C25" s="27"/>
      <c r="D25" s="11"/>
      <c r="E25" s="11"/>
      <c r="F25" s="11"/>
      <c r="G25" s="11"/>
      <c r="H25" s="11">
        <f>SUM(H5:H24)</f>
        <v>1658.833474</v>
      </c>
      <c r="I25" s="11">
        <f>SUM(I5:I24)</f>
        <v>242.247375</v>
      </c>
      <c r="J25" s="11">
        <f>SUM(J5:J24)</f>
        <v>1901.080849</v>
      </c>
      <c r="K25" s="27"/>
      <c r="L25" s="27"/>
    </row>
  </sheetData>
  <mergeCells count="11">
    <mergeCell ref="A1:B1"/>
    <mergeCell ref="A2:L2"/>
    <mergeCell ref="D3:E3"/>
    <mergeCell ref="H3:J3"/>
    <mergeCell ref="A3:A4"/>
    <mergeCell ref="B3:B4"/>
    <mergeCell ref="C3:C4"/>
    <mergeCell ref="F3:F4"/>
    <mergeCell ref="G3:G4"/>
    <mergeCell ref="K3:K4"/>
    <mergeCell ref="L3:L4"/>
  </mergeCells>
  <conditionalFormatting sqref="B23:E23">
    <cfRule type="expression" dxfId="0" priority="1">
      <formula>B23&lt;&gt;#REF!</formula>
    </cfRule>
  </conditionalFormatting>
  <pageMargins left="0.751388888888889" right="0.751388888888889" top="0.66875" bottom="1" header="0.511805555555556" footer="0.511805555555556"/>
  <pageSetup paperSize="8" scale="91" firstPageNumber="5" fitToHeight="0" orientation="landscape" useFirstPageNumber="1" horizontalDpi="600"/>
  <headerFooter alignWithMargins="0" scaleWithDoc="0" differentOddEven="1">
    <oddFooter>&amp;R&amp;14— &amp;P —</oddFooter>
    <evenFooter>&amp;L&amp;14— &amp;P 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Spen</cp:lastModifiedBy>
  <dcterms:created xsi:type="dcterms:W3CDTF">2022-07-11T01:03:00Z</dcterms:created>
  <dcterms:modified xsi:type="dcterms:W3CDTF">2023-12-07T02:13:11Z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8FC64252604548EBA590217A3DD61D76_13</vt:lpwstr>
  </property>
</Properties>
</file>